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ykas Lingė\OneDrive\Desktop\Šablonai\Finansai\"/>
    </mc:Choice>
  </mc:AlternateContent>
  <xr:revisionPtr revIDLastSave="0" documentId="8_{F494E546-0347-45CE-A53E-FC153B070B4A}" xr6:coauthVersionLast="47" xr6:coauthVersionMax="47" xr10:uidLastSave="{00000000-0000-0000-0000-000000000000}"/>
  <bookViews>
    <workbookView xWindow="-108" yWindow="-108" windowWidth="23256" windowHeight="12456" xr2:uid="{C21C2D12-9338-4CFC-A06E-D64012DE04C5}"/>
  </bookViews>
  <sheets>
    <sheet name="Lapas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2" i="2" l="1"/>
  <c r="I39" i="2"/>
  <c r="I43" i="2"/>
  <c r="I53" i="2"/>
  <c r="I49" i="2"/>
  <c r="I23" i="2"/>
  <c r="I34" i="2" s="1"/>
</calcChain>
</file>

<file path=xl/sharedStrings.xml><?xml version="1.0" encoding="utf-8"?>
<sst xmlns="http://schemas.openxmlformats.org/spreadsheetml/2006/main" count="175" uniqueCount="160">
  <si>
    <t>Vilniaus kolegijos studentų atstovybė</t>
  </si>
  <si>
    <t>(ūkio subjekto pavadinimas)</t>
  </si>
  <si>
    <t>Įm. k. 125727357, Saltoniškių g. 58, Vilnius</t>
  </si>
  <si>
    <t>(kodas, buveinės adresas)</t>
  </si>
  <si>
    <t>VEIKLOS REZULTATŲ ATASKAITA</t>
  </si>
  <si>
    <t>PAGAL 2022.04.07 - 2023.03.15 DUOMENIS</t>
  </si>
  <si>
    <t>(Eurais)</t>
  </si>
  <si>
    <t>PAJAMOS</t>
  </si>
  <si>
    <t>1.</t>
  </si>
  <si>
    <t>Fuksų stovykla pajamos surinktos už autobuso nuoma</t>
  </si>
  <si>
    <t>2.</t>
  </si>
  <si>
    <t>Pajamos už fuksų stovyklą</t>
  </si>
  <si>
    <t>3.</t>
  </si>
  <si>
    <t>Išmokos už LSP</t>
  </si>
  <si>
    <t>4.</t>
  </si>
  <si>
    <t>UAB KAKAVA LT</t>
  </si>
  <si>
    <t>5.</t>
  </si>
  <si>
    <t xml:space="preserve">Reklamos sklaida(Už vinjetės) </t>
  </si>
  <si>
    <t>6.</t>
  </si>
  <si>
    <t>VMI parama (1.2 proc.)</t>
  </si>
  <si>
    <t>7.</t>
  </si>
  <si>
    <t>FSA pajamos surinktos iš SA narių džemperiams užsakyti</t>
  </si>
  <si>
    <t>8.</t>
  </si>
  <si>
    <t>Vilniaus kolegijos kompensacija už krikštynas</t>
  </si>
  <si>
    <t>9.</t>
  </si>
  <si>
    <t xml:space="preserve">Pagal LR labdaros ir paromos įst. galintiems gauti paramą gavėjams pervedimos sumos </t>
  </si>
  <si>
    <t>10.</t>
  </si>
  <si>
    <t>11.</t>
  </si>
  <si>
    <t>UAB VILNIUS PARTIES avanso gražinimas</t>
  </si>
  <si>
    <t>12.</t>
  </si>
  <si>
    <t>Iš viso:</t>
  </si>
  <si>
    <t>SĄNAUDOS</t>
  </si>
  <si>
    <t>Banko paslaugos (SEB Bankas)</t>
  </si>
  <si>
    <t xml:space="preserve">2. </t>
  </si>
  <si>
    <t>Registrų centro paslaugos</t>
  </si>
  <si>
    <t>Notarė, įstatų keitimas</t>
  </si>
  <si>
    <t xml:space="preserve">4. </t>
  </si>
  <si>
    <t>Fuksų stovykla</t>
  </si>
  <si>
    <t>4.1.</t>
  </si>
  <si>
    <t>UAB Pramogų vėjas už transporto nuomą</t>
  </si>
  <si>
    <t>4.2.</t>
  </si>
  <si>
    <t xml:space="preserve"> Geriamasis vanduo</t>
  </si>
  <si>
    <t>Pirmakursių krikštynos</t>
  </si>
  <si>
    <t>5.1.</t>
  </si>
  <si>
    <t xml:space="preserve">Simas Aleksandravičius, įgarsinimas </t>
  </si>
  <si>
    <t>5.2</t>
  </si>
  <si>
    <t>Vitalij  Puzyriov, DJ paslaugos</t>
  </si>
  <si>
    <t>5.3</t>
  </si>
  <si>
    <t>BroPro-Lt, renginio techninis aptanavimas</t>
  </si>
  <si>
    <t xml:space="preserve">5.4. </t>
  </si>
  <si>
    <t>Samanta Petrauskaitė, kompensacija už krikštynas</t>
  </si>
  <si>
    <t>5.5.</t>
  </si>
  <si>
    <t>Kompensacija už maistą, atlikėjams</t>
  </si>
  <si>
    <t>5.6.</t>
  </si>
  <si>
    <t>Salės nuoma, Menų fabrikas</t>
  </si>
  <si>
    <t>VIKO SA gimtadienis</t>
  </si>
  <si>
    <t>6.1.</t>
  </si>
  <si>
    <t>UAB Le Mažoji ragainė, gimtadienio tortas</t>
  </si>
  <si>
    <t>6.2.</t>
  </si>
  <si>
    <t>Dovanos FSA nariams</t>
  </si>
  <si>
    <t>6.3.</t>
  </si>
  <si>
    <t>6.4.</t>
  </si>
  <si>
    <t>Viktorija Kurmanskytė kompensacija už balionus</t>
  </si>
  <si>
    <t>6.5</t>
  </si>
  <si>
    <t>Už įrangos pristatymą</t>
  </si>
  <si>
    <t xml:space="preserve">KURSAI </t>
  </si>
  <si>
    <t>7.1.</t>
  </si>
  <si>
    <t>Kompensacija už maistą</t>
  </si>
  <si>
    <t>Rudeniniai mokymai</t>
  </si>
  <si>
    <t>8.1.</t>
  </si>
  <si>
    <t>Viktorija Kurmanskytė kompensacija už maistą mokymams</t>
  </si>
  <si>
    <t>8.2.</t>
  </si>
  <si>
    <t>Jūriui Dumčiui kompernsacija už maistą mokymams</t>
  </si>
  <si>
    <t>8.3.</t>
  </si>
  <si>
    <t xml:space="preserve">Aurimui Azončikas kompensacija už maistą mokymams </t>
  </si>
  <si>
    <t>8.4.</t>
  </si>
  <si>
    <t>Jūriui Dumčiui kompernsacija už dovanas lektoriams</t>
  </si>
  <si>
    <t>8.5.</t>
  </si>
  <si>
    <t>Aurimui Azončikui kompensacija už kurą</t>
  </si>
  <si>
    <t>8.6.</t>
  </si>
  <si>
    <t xml:space="preserve">Igoriui Ždanovičiui kompensasija už apgyvendinimo paslaugas </t>
  </si>
  <si>
    <t>VIKO SA kalėdinis padėkos vakaras</t>
  </si>
  <si>
    <t>9.1.</t>
  </si>
  <si>
    <t>UAB "SProjects"</t>
  </si>
  <si>
    <t>9.2.</t>
  </si>
  <si>
    <t>UAB Vilniaus parties</t>
  </si>
  <si>
    <t>9.3.</t>
  </si>
  <si>
    <t>Viktorijai Kurmanskytei kompensacija už padėkos vakarą</t>
  </si>
  <si>
    <t>9.4.</t>
  </si>
  <si>
    <t>Kornelijai Staneliūnaitei kompensacija už padėkos vakarą</t>
  </si>
  <si>
    <t>9.5.</t>
  </si>
  <si>
    <t>Aurintai Žvirblitei kompensacija už padėkos vakarą</t>
  </si>
  <si>
    <t>9.6.</t>
  </si>
  <si>
    <t>"Skrisk,  pelėda" renginys</t>
  </si>
  <si>
    <t>10.1.</t>
  </si>
  <si>
    <t>Rimgailei Bloznelytei kompensavimas už "Skrisk, pelėdą"</t>
  </si>
  <si>
    <t>Pavasario forumas 2023</t>
  </si>
  <si>
    <t>11.1</t>
  </si>
  <si>
    <t>11.2.</t>
  </si>
  <si>
    <t>Aurimui Azončikui kompensacija už maistą mokymams</t>
  </si>
  <si>
    <t>Kitos išlaidos</t>
  </si>
  <si>
    <t>12.1.</t>
  </si>
  <si>
    <t>VDU SA už LSS dovaną</t>
  </si>
  <si>
    <t>12.2.</t>
  </si>
  <si>
    <t>IĮ Partus už džemperių spaudą ir siuntimo išlaidas</t>
  </si>
  <si>
    <t>12.3.</t>
  </si>
  <si>
    <t>Mykolui Grinkevičiui kompensacija už kurą</t>
  </si>
  <si>
    <t>12.4.</t>
  </si>
  <si>
    <t>Edvinui Janulevičiui kompensacijau už kurą</t>
  </si>
  <si>
    <t>12.5.</t>
  </si>
  <si>
    <t>Edvinui Janulevičiui už himną</t>
  </si>
  <si>
    <t>12.6.</t>
  </si>
  <si>
    <t>Viktorijai Kurmanskytei kompensacija už LSS dovaną</t>
  </si>
  <si>
    <t>12.7.</t>
  </si>
  <si>
    <t>Urtei Balčiūnaitei kompensacija už džemperį</t>
  </si>
  <si>
    <t>12.8.</t>
  </si>
  <si>
    <t>Kornelijai Staneliūnaitei kompensacija už kurą</t>
  </si>
  <si>
    <t>12.9.</t>
  </si>
  <si>
    <t xml:space="preserve">VSI vienas K paromos fondas </t>
  </si>
  <si>
    <t>12.10.</t>
  </si>
  <si>
    <t>Meilei Rūteliobytei kompensacija už džemperį</t>
  </si>
  <si>
    <t>12.11.</t>
  </si>
  <si>
    <t>Rimgailei Bloznelytei kompensavimas už valentino dieną</t>
  </si>
  <si>
    <t>12.12.</t>
  </si>
  <si>
    <t>Tomui Gasiūnui kompensacija už kurą kelionėje "Prezidento taurės"</t>
  </si>
  <si>
    <t>12.13.</t>
  </si>
  <si>
    <t>Karolinai Pupelytei kompensacija už kurą kelionėje "Prezidento taurės"</t>
  </si>
  <si>
    <t>12.14.</t>
  </si>
  <si>
    <t>Aurimui Azončikas kompensacija už komandiruotę</t>
  </si>
  <si>
    <t>12.15.</t>
  </si>
  <si>
    <t xml:space="preserve">Mažvydui Bernotui kompensacija už džemperį </t>
  </si>
  <si>
    <t>12.16.</t>
  </si>
  <si>
    <t>Danieliui Komaiškui kompensacija už džemperį</t>
  </si>
  <si>
    <t>12.17.</t>
  </si>
  <si>
    <t>Aurimui Azončikui kompensacija dėl vykimo į LSS konferenciją</t>
  </si>
  <si>
    <t>12.18.</t>
  </si>
  <si>
    <t>Gabrielei Jazukevičiai kompensacija dėl vykimo į LSS konferenciją</t>
  </si>
  <si>
    <t>12.19.</t>
  </si>
  <si>
    <t>Justui Paškauskui kompensacija dėl vykimo į LSS konferenciją</t>
  </si>
  <si>
    <t>12.20.</t>
  </si>
  <si>
    <t>Modestui Šumskiui kompensacija dėl vykimo į LSS konferenciją</t>
  </si>
  <si>
    <t>12.21.</t>
  </si>
  <si>
    <t>Neringai Jakaitytei kompensacija dėl vykimo į LSS konferenciją</t>
  </si>
  <si>
    <t>12.22.</t>
  </si>
  <si>
    <t>Smiltei Kozlovaitei kompensacija dėl vykimo į LSS konferenciją</t>
  </si>
  <si>
    <t>12.23.</t>
  </si>
  <si>
    <t>Tomui Gasiūnui kompensacija dėl vykimo į LSS konferencija</t>
  </si>
  <si>
    <t>12.24.</t>
  </si>
  <si>
    <t>Neringai Jakaitytei kompensacija komandarituotę</t>
  </si>
  <si>
    <t>12.25.</t>
  </si>
  <si>
    <t xml:space="preserve">UAB "ASTUM" kompensacija už džemperius </t>
  </si>
  <si>
    <t>12.26.</t>
  </si>
  <si>
    <t>12.27.</t>
  </si>
  <si>
    <t>12.28.</t>
  </si>
  <si>
    <t>Iš viso</t>
  </si>
  <si>
    <t>(Eurai)</t>
  </si>
  <si>
    <t>Pradinis likutis (2022-04-07)</t>
  </si>
  <si>
    <t>Per ataskaitinį laikotarpį gautos pajamos</t>
  </si>
  <si>
    <t>Per ataskaitinį laikotarpį patirtos išlaidos</t>
  </si>
  <si>
    <t>Likutis (2023-04-06)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</si>
</sst>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\ &quot;€&quot;_-;\-* #,##0.00\ &quot;€&quot;_-;_-* &quot;-&quot;??\ &quot;€&quot;_-;_-@_-"/>
    <numFmt numFmtId="166" formatCode="_(* ###0.00_);_(* \(###0.00\);_(* &quot;-&quot;??_);_(@_)"/>
  </numFmts>
  <fonts count="1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1"/>
      <name val="Times New Roman Baltic"/>
      <family val="1"/>
      <charset val="186"/>
    </font>
    <font>
      <b/>
      <sz val="11"/>
      <name val="Times New Roman Baltic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/>
      <right style="thick">
        <color theme="1"/>
      </right>
      <top/>
      <bottom/>
      <diagonal/>
    </border>
    <border>
      <left/>
      <right/>
      <top style="medium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 style="medium">
        <color indexed="64"/>
      </left>
      <right style="thick">
        <color theme="1"/>
      </right>
      <top/>
      <bottom style="medium">
        <color theme="1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/>
      <right/>
      <top/>
      <bottom style="thick">
        <color theme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2">
    <xf numFmtId="0" fontId="0" fillId="0" borderId="0" xfId="0"/>
    <xf numFmtId="164" fontId="5" fillId="0" borderId="0" xfId="2" applyNumberFormat="1" applyFont="1" applyProtection="1">
      <protection locked="0"/>
    </xf>
    <xf numFmtId="164" fontId="5" fillId="0" borderId="0" xfId="2" applyNumberFormat="1" applyFont="1" applyAlignment="1" applyProtection="1">
      <alignment horizontal="left"/>
      <protection locked="0"/>
    </xf>
    <xf numFmtId="0" fontId="4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Continuous"/>
      <protection locked="0"/>
    </xf>
    <xf numFmtId="0" fontId="5" fillId="0" borderId="0" xfId="2" applyFont="1" applyAlignment="1" applyProtection="1">
      <alignment horizontal="left"/>
      <protection locked="0"/>
    </xf>
    <xf numFmtId="164" fontId="5" fillId="0" borderId="0" xfId="2" applyNumberFormat="1" applyFont="1" applyAlignment="1" applyProtection="1">
      <alignment horizontal="centerContinuous"/>
      <protection locked="0"/>
    </xf>
    <xf numFmtId="0" fontId="6" fillId="0" borderId="0" xfId="2" applyFont="1" applyAlignment="1" applyProtection="1">
      <alignment horizontal="centerContinuous"/>
      <protection locked="0"/>
    </xf>
    <xf numFmtId="0" fontId="4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left"/>
      <protection locked="0"/>
    </xf>
    <xf numFmtId="164" fontId="7" fillId="0" borderId="0" xfId="2" applyNumberFormat="1" applyFont="1" applyAlignment="1" applyProtection="1">
      <alignment horizontal="left"/>
      <protection locked="0"/>
    </xf>
    <xf numFmtId="164" fontId="7" fillId="0" borderId="0" xfId="2" applyNumberFormat="1" applyFont="1" applyProtection="1">
      <protection locked="0"/>
    </xf>
    <xf numFmtId="0" fontId="4" fillId="0" borderId="1" xfId="2" applyFont="1" applyBorder="1" applyAlignment="1" applyProtection="1">
      <alignment horizontal="right"/>
      <protection locked="0"/>
    </xf>
    <xf numFmtId="0" fontId="4" fillId="0" borderId="0" xfId="2" applyFont="1" applyProtection="1">
      <protection locked="0"/>
    </xf>
    <xf numFmtId="0" fontId="7" fillId="0" borderId="0" xfId="2" applyFont="1" applyAlignment="1" applyProtection="1">
      <alignment wrapText="1"/>
      <protection locked="0"/>
    </xf>
    <xf numFmtId="0" fontId="4" fillId="0" borderId="1" xfId="2" applyFont="1" applyBorder="1" applyProtection="1">
      <protection locked="0"/>
    </xf>
    <xf numFmtId="0" fontId="1" fillId="0" borderId="0" xfId="1"/>
    <xf numFmtId="0" fontId="9" fillId="0" borderId="0" xfId="1" applyFont="1" applyAlignment="1">
      <alignment horizontal="left"/>
    </xf>
    <xf numFmtId="2" fontId="10" fillId="0" borderId="0" xfId="1" applyNumberFormat="1" applyFont="1"/>
    <xf numFmtId="2" fontId="9" fillId="0" borderId="15" xfId="4" applyNumberFormat="1" applyFont="1" applyBorder="1" applyAlignment="1"/>
    <xf numFmtId="2" fontId="4" fillId="0" borderId="0" xfId="2" applyNumberFormat="1" applyFont="1" applyAlignment="1" applyProtection="1">
      <alignment horizontal="right"/>
      <protection locked="0"/>
    </xf>
    <xf numFmtId="0" fontId="10" fillId="0" borderId="5" xfId="1" applyFont="1" applyBorder="1" applyAlignment="1">
      <alignment horizontal="left"/>
    </xf>
    <xf numFmtId="0" fontId="10" fillId="0" borderId="8" xfId="1" applyFont="1" applyBorder="1"/>
    <xf numFmtId="0" fontId="10" fillId="0" borderId="8" xfId="1" applyFont="1" applyBorder="1" applyAlignment="1">
      <alignment horizontal="left"/>
    </xf>
    <xf numFmtId="2" fontId="10" fillId="2" borderId="2" xfId="4" applyNumberFormat="1" applyFont="1" applyFill="1" applyBorder="1"/>
    <xf numFmtId="0" fontId="10" fillId="0" borderId="26" xfId="1" applyFont="1" applyBorder="1" applyAlignment="1">
      <alignment horizontal="left"/>
    </xf>
    <xf numFmtId="0" fontId="10" fillId="0" borderId="18" xfId="1" applyFont="1" applyBorder="1" applyAlignment="1">
      <alignment horizontal="left"/>
    </xf>
    <xf numFmtId="0" fontId="10" fillId="0" borderId="21" xfId="1" applyFont="1" applyBorder="1" applyAlignment="1">
      <alignment horizontal="left"/>
    </xf>
    <xf numFmtId="2" fontId="11" fillId="0" borderId="13" xfId="4" applyNumberFormat="1" applyFont="1" applyBorder="1"/>
    <xf numFmtId="0" fontId="10" fillId="0" borderId="14" xfId="1" applyFont="1" applyBorder="1" applyAlignment="1">
      <alignment horizontal="left"/>
    </xf>
    <xf numFmtId="0" fontId="10" fillId="0" borderId="19" xfId="1" applyFont="1" applyBorder="1" applyAlignment="1">
      <alignment horizontal="left"/>
    </xf>
    <xf numFmtId="0" fontId="10" fillId="0" borderId="12" xfId="1" applyFont="1" applyBorder="1" applyAlignment="1">
      <alignment horizontal="left"/>
    </xf>
    <xf numFmtId="2" fontId="0" fillId="0" borderId="0" xfId="0" applyNumberFormat="1"/>
    <xf numFmtId="2" fontId="10" fillId="2" borderId="27" xfId="4" applyNumberFormat="1" applyFont="1" applyFill="1" applyBorder="1"/>
    <xf numFmtId="0" fontId="9" fillId="0" borderId="8" xfId="1" applyFont="1" applyBorder="1" applyAlignment="1">
      <alignment horizontal="left"/>
    </xf>
    <xf numFmtId="2" fontId="9" fillId="2" borderId="2" xfId="4" applyNumberFormat="1" applyFont="1" applyFill="1" applyBorder="1"/>
    <xf numFmtId="0" fontId="9" fillId="0" borderId="14" xfId="1" applyFont="1" applyBorder="1" applyAlignment="1">
      <alignment horizontal="left"/>
    </xf>
    <xf numFmtId="0" fontId="9" fillId="0" borderId="19" xfId="1" applyFont="1" applyBorder="1" applyAlignment="1">
      <alignment horizontal="left"/>
    </xf>
    <xf numFmtId="0" fontId="11" fillId="0" borderId="26" xfId="1" applyFont="1" applyBorder="1" applyAlignment="1">
      <alignment horizontal="left"/>
    </xf>
    <xf numFmtId="0" fontId="11" fillId="0" borderId="18" xfId="1" applyFont="1" applyBorder="1" applyAlignment="1">
      <alignment horizontal="left"/>
    </xf>
    <xf numFmtId="0" fontId="12" fillId="0" borderId="20" xfId="1" applyFont="1" applyBorder="1" applyAlignment="1">
      <alignment horizontal="left"/>
    </xf>
    <xf numFmtId="0" fontId="12" fillId="0" borderId="26" xfId="1" applyFont="1" applyBorder="1" applyAlignment="1">
      <alignment horizontal="left"/>
    </xf>
    <xf numFmtId="0" fontId="12" fillId="0" borderId="18" xfId="1" applyFont="1" applyBorder="1" applyAlignment="1">
      <alignment horizontal="left"/>
    </xf>
    <xf numFmtId="0" fontId="12" fillId="0" borderId="21" xfId="1" applyFont="1" applyBorder="1" applyAlignment="1">
      <alignment horizontal="left"/>
    </xf>
    <xf numFmtId="165" fontId="12" fillId="0" borderId="11" xfId="4" applyFont="1" applyBorder="1" applyAlignment="1"/>
    <xf numFmtId="0" fontId="12" fillId="0" borderId="8" xfId="1" applyFont="1" applyBorder="1" applyAlignment="1">
      <alignment horizontal="left"/>
    </xf>
    <xf numFmtId="2" fontId="12" fillId="0" borderId="21" xfId="4" applyNumberFormat="1" applyFont="1" applyBorder="1"/>
    <xf numFmtId="0" fontId="12" fillId="0" borderId="5" xfId="1" applyFont="1" applyBorder="1"/>
    <xf numFmtId="0" fontId="12" fillId="0" borderId="10" xfId="1" applyFont="1" applyBorder="1"/>
    <xf numFmtId="0" fontId="11" fillId="0" borderId="8" xfId="1" applyFont="1" applyBorder="1" applyAlignment="1">
      <alignment horizontal="left"/>
    </xf>
    <xf numFmtId="0" fontId="11" fillId="0" borderId="14" xfId="1" applyFont="1" applyBorder="1" applyAlignment="1">
      <alignment horizontal="left"/>
    </xf>
    <xf numFmtId="0" fontId="11" fillId="0" borderId="8" xfId="1" applyFont="1" applyBorder="1"/>
    <xf numFmtId="0" fontId="11" fillId="0" borderId="19" xfId="1" applyFont="1" applyBorder="1" applyAlignment="1">
      <alignment horizontal="left"/>
    </xf>
    <xf numFmtId="0" fontId="12" fillId="0" borderId="8" xfId="1" applyFont="1" applyBorder="1"/>
    <xf numFmtId="2" fontId="12" fillId="2" borderId="27" xfId="4" applyNumberFormat="1" applyFont="1" applyFill="1" applyBorder="1"/>
    <xf numFmtId="0" fontId="12" fillId="0" borderId="14" xfId="1" applyFont="1" applyBorder="1" applyAlignment="1">
      <alignment horizontal="left"/>
    </xf>
    <xf numFmtId="0" fontId="12" fillId="0" borderId="29" xfId="1" applyFont="1" applyBorder="1"/>
    <xf numFmtId="0" fontId="12" fillId="0" borderId="23" xfId="1" applyFont="1" applyBorder="1"/>
    <xf numFmtId="0" fontId="10" fillId="0" borderId="25" xfId="1" applyFont="1" applyBorder="1" applyAlignment="1">
      <alignment horizontal="left"/>
    </xf>
    <xf numFmtId="0" fontId="11" fillId="0" borderId="18" xfId="1" applyFont="1" applyBorder="1"/>
    <xf numFmtId="14" fontId="12" fillId="0" borderId="30" xfId="1" applyNumberFormat="1" applyFont="1" applyBorder="1" applyAlignment="1">
      <alignment horizontal="left"/>
    </xf>
    <xf numFmtId="14" fontId="10" fillId="0" borderId="19" xfId="1" applyNumberFormat="1" applyFont="1" applyBorder="1" applyAlignment="1">
      <alignment horizontal="left"/>
    </xf>
    <xf numFmtId="14" fontId="10" fillId="0" borderId="18" xfId="1" applyNumberFormat="1" applyFont="1" applyBorder="1"/>
    <xf numFmtId="14" fontId="12" fillId="0" borderId="18" xfId="1" applyNumberFormat="1" applyFont="1" applyBorder="1" applyAlignment="1">
      <alignment horizontal="left"/>
    </xf>
    <xf numFmtId="14" fontId="12" fillId="0" borderId="19" xfId="1" applyNumberFormat="1" applyFont="1" applyBorder="1" applyAlignment="1">
      <alignment horizontal="left"/>
    </xf>
    <xf numFmtId="14" fontId="12" fillId="0" borderId="18" xfId="1" applyNumberFormat="1" applyFont="1" applyBorder="1"/>
    <xf numFmtId="2" fontId="14" fillId="2" borderId="2" xfId="4" applyNumberFormat="1" applyFont="1" applyFill="1" applyBorder="1"/>
    <xf numFmtId="0" fontId="9" fillId="0" borderId="12" xfId="1" applyFont="1" applyBorder="1" applyAlignment="1">
      <alignment horizontal="left"/>
    </xf>
    <xf numFmtId="2" fontId="15" fillId="2" borderId="27" xfId="4" applyNumberFormat="1" applyFont="1" applyFill="1" applyBorder="1"/>
    <xf numFmtId="2" fontId="14" fillId="2" borderId="27" xfId="4" applyNumberFormat="1" applyFont="1" applyFill="1" applyBorder="1"/>
    <xf numFmtId="2" fontId="14" fillId="0" borderId="2" xfId="0" applyNumberFormat="1" applyFont="1" applyBorder="1"/>
    <xf numFmtId="2" fontId="14" fillId="2" borderId="28" xfId="4" applyNumberFormat="1" applyFont="1" applyFill="1" applyBorder="1"/>
    <xf numFmtId="2" fontId="14" fillId="0" borderId="2" xfId="4" applyNumberFormat="1" applyFont="1" applyBorder="1"/>
    <xf numFmtId="2" fontId="15" fillId="0" borderId="12" xfId="4" applyNumberFormat="1" applyFont="1" applyBorder="1"/>
    <xf numFmtId="2" fontId="15" fillId="0" borderId="21" xfId="4" applyNumberFormat="1" applyFont="1" applyBorder="1"/>
    <xf numFmtId="0" fontId="12" fillId="0" borderId="19" xfId="1" applyFont="1" applyBorder="1" applyAlignment="1">
      <alignment horizontal="left"/>
    </xf>
    <xf numFmtId="0" fontId="12" fillId="0" borderId="12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12" fillId="0" borderId="14" xfId="1" applyFont="1" applyBorder="1"/>
    <xf numFmtId="0" fontId="12" fillId="0" borderId="19" xfId="1" applyFont="1" applyBorder="1"/>
    <xf numFmtId="0" fontId="12" fillId="0" borderId="12" xfId="1" applyFont="1" applyBorder="1"/>
    <xf numFmtId="14" fontId="10" fillId="0" borderId="19" xfId="1" applyNumberFormat="1" applyFont="1" applyBorder="1"/>
    <xf numFmtId="0" fontId="11" fillId="0" borderId="12" xfId="1" applyFont="1" applyBorder="1" applyAlignment="1">
      <alignment horizontal="left"/>
    </xf>
    <xf numFmtId="0" fontId="12" fillId="0" borderId="3" xfId="1" applyFont="1" applyBorder="1" applyAlignment="1">
      <alignment horizontal="right"/>
    </xf>
    <xf numFmtId="0" fontId="0" fillId="0" borderId="31" xfId="0" applyBorder="1"/>
    <xf numFmtId="0" fontId="10" fillId="0" borderId="20" xfId="1" applyFont="1" applyBorder="1" applyAlignment="1">
      <alignment horizontal="left"/>
    </xf>
    <xf numFmtId="0" fontId="10" fillId="0" borderId="3" xfId="1" applyFont="1" applyBorder="1" applyAlignment="1">
      <alignment horizontal="left"/>
    </xf>
    <xf numFmtId="0" fontId="12" fillId="0" borderId="3" xfId="0" applyFont="1" applyBorder="1"/>
    <xf numFmtId="14" fontId="12" fillId="0" borderId="3" xfId="0" applyNumberFormat="1" applyFont="1" applyBorder="1"/>
    <xf numFmtId="0" fontId="12" fillId="0" borderId="0" xfId="0" applyFont="1"/>
    <xf numFmtId="14" fontId="10" fillId="0" borderId="18" xfId="1" applyNumberFormat="1" applyFont="1" applyBorder="1" applyAlignment="1">
      <alignment horizontal="left"/>
    </xf>
    <xf numFmtId="0" fontId="13" fillId="0" borderId="19" xfId="1" applyFont="1" applyBorder="1" applyAlignment="1">
      <alignment horizontal="left"/>
    </xf>
    <xf numFmtId="14" fontId="12" fillId="0" borderId="3" xfId="1" applyNumberFormat="1" applyFont="1" applyBorder="1"/>
    <xf numFmtId="0" fontId="16" fillId="0" borderId="3" xfId="0" applyFont="1" applyBorder="1"/>
    <xf numFmtId="0" fontId="12" fillId="0" borderId="18" xfId="0" applyFont="1" applyBorder="1"/>
    <xf numFmtId="0" fontId="12" fillId="0" borderId="14" xfId="0" applyFont="1" applyBorder="1"/>
    <xf numFmtId="0" fontId="12" fillId="0" borderId="19" xfId="0" applyFont="1" applyBorder="1"/>
    <xf numFmtId="0" fontId="12" fillId="0" borderId="0" xfId="1" applyFont="1"/>
    <xf numFmtId="0" fontId="12" fillId="0" borderId="32" xfId="1" applyFont="1" applyBorder="1" applyAlignment="1">
      <alignment horizontal="left"/>
    </xf>
    <xf numFmtId="14" fontId="12" fillId="0" borderId="32" xfId="1" applyNumberFormat="1" applyFont="1" applyBorder="1"/>
    <xf numFmtId="0" fontId="12" fillId="0" borderId="33" xfId="0" applyFont="1" applyBorder="1"/>
    <xf numFmtId="0" fontId="16" fillId="0" borderId="4" xfId="0" applyFont="1" applyBorder="1"/>
    <xf numFmtId="0" fontId="12" fillId="0" borderId="17" xfId="0" applyFont="1" applyBorder="1"/>
    <xf numFmtId="2" fontId="15" fillId="0" borderId="17" xfId="2" applyNumberFormat="1" applyFont="1" applyBorder="1" applyAlignment="1" applyProtection="1">
      <alignment horizontal="right"/>
      <protection locked="0"/>
    </xf>
    <xf numFmtId="0" fontId="12" fillId="0" borderId="32" xfId="0" applyFont="1" applyBorder="1"/>
    <xf numFmtId="0" fontId="0" fillId="0" borderId="3" xfId="0" applyBorder="1"/>
    <xf numFmtId="0" fontId="0" fillId="0" borderId="32" xfId="0" applyBorder="1"/>
    <xf numFmtId="0" fontId="12" fillId="0" borderId="40" xfId="1" applyFont="1" applyBorder="1"/>
    <xf numFmtId="0" fontId="11" fillId="0" borderId="39" xfId="1" applyFont="1" applyBorder="1"/>
    <xf numFmtId="2" fontId="15" fillId="0" borderId="4" xfId="2" applyNumberFormat="1" applyFont="1" applyBorder="1" applyAlignment="1" applyProtection="1">
      <alignment horizontal="right"/>
      <protection locked="0"/>
    </xf>
    <xf numFmtId="0" fontId="16" fillId="0" borderId="35" xfId="0" applyFont="1" applyBorder="1"/>
    <xf numFmtId="0" fontId="16" fillId="0" borderId="38" xfId="0" applyFont="1" applyBorder="1"/>
    <xf numFmtId="0" fontId="16" fillId="0" borderId="0" xfId="0" applyFont="1"/>
    <xf numFmtId="2" fontId="17" fillId="0" borderId="0" xfId="0" applyNumberFormat="1" applyFont="1"/>
    <xf numFmtId="0" fontId="17" fillId="0" borderId="0" xfId="0" applyFont="1"/>
    <xf numFmtId="0" fontId="12" fillId="0" borderId="16" xfId="1" applyFont="1" applyBorder="1"/>
    <xf numFmtId="0" fontId="12" fillId="0" borderId="30" xfId="0" applyFont="1" applyBorder="1"/>
    <xf numFmtId="0" fontId="12" fillId="0" borderId="35" xfId="0" applyFont="1" applyBorder="1"/>
    <xf numFmtId="0" fontId="12" fillId="0" borderId="38" xfId="0" applyFont="1" applyBorder="1"/>
    <xf numFmtId="0" fontId="12" fillId="0" borderId="37" xfId="0" applyFont="1" applyBorder="1"/>
    <xf numFmtId="0" fontId="12" fillId="0" borderId="36" xfId="0" applyFont="1" applyBorder="1"/>
    <xf numFmtId="0" fontId="12" fillId="0" borderId="31" xfId="0" applyFont="1" applyBorder="1"/>
    <xf numFmtId="14" fontId="0" fillId="0" borderId="0" xfId="0" applyNumberFormat="1"/>
    <xf numFmtId="0" fontId="12" fillId="0" borderId="26" xfId="0" applyFont="1" applyBorder="1"/>
    <xf numFmtId="0" fontId="12" fillId="0" borderId="34" xfId="0" applyFont="1" applyBorder="1"/>
    <xf numFmtId="0" fontId="0" fillId="0" borderId="41" xfId="0" applyBorder="1"/>
    <xf numFmtId="0" fontId="16" fillId="0" borderId="41" xfId="0" applyFont="1" applyBorder="1"/>
    <xf numFmtId="0" fontId="16" fillId="0" borderId="43" xfId="0" applyFont="1" applyBorder="1"/>
    <xf numFmtId="0" fontId="16" fillId="0" borderId="42" xfId="0" applyFont="1" applyBorder="1"/>
    <xf numFmtId="0" fontId="16" fillId="0" borderId="45" xfId="0" applyFont="1" applyBorder="1"/>
    <xf numFmtId="0" fontId="16" fillId="0" borderId="46" xfId="0" applyFont="1" applyBorder="1"/>
    <xf numFmtId="14" fontId="12" fillId="0" borderId="34" xfId="0" applyNumberFormat="1" applyFont="1" applyBorder="1"/>
    <xf numFmtId="14" fontId="16" fillId="0" borderId="41" xfId="0" applyNumberFormat="1" applyFont="1" applyBorder="1"/>
    <xf numFmtId="0" fontId="0" fillId="0" borderId="44" xfId="0" applyBorder="1"/>
    <xf numFmtId="2" fontId="0" fillId="0" borderId="41" xfId="0" applyNumberFormat="1" applyBorder="1"/>
    <xf numFmtId="0" fontId="10" fillId="0" borderId="0" xfId="1" applyFont="1" applyAlignment="1">
      <alignment horizontal="left"/>
    </xf>
    <xf numFmtId="0" fontId="10" fillId="0" borderId="47" xfId="1" applyFont="1" applyBorder="1" applyAlignment="1">
      <alignment horizontal="left"/>
    </xf>
    <xf numFmtId="0" fontId="10" fillId="0" borderId="48" xfId="1" applyFont="1" applyBorder="1" applyAlignment="1">
      <alignment horizontal="left"/>
    </xf>
    <xf numFmtId="0" fontId="10" fillId="0" borderId="49" xfId="1" applyFont="1" applyBorder="1" applyAlignment="1">
      <alignment horizontal="left"/>
    </xf>
    <xf numFmtId="0" fontId="11" fillId="0" borderId="50" xfId="0" applyFont="1" applyBorder="1"/>
    <xf numFmtId="0" fontId="0" fillId="0" borderId="51" xfId="0" applyBorder="1"/>
    <xf numFmtId="0" fontId="12" fillId="0" borderId="52" xfId="0" applyFont="1" applyBorder="1"/>
    <xf numFmtId="0" fontId="0" fillId="0" borderId="53" xfId="0" applyBorder="1"/>
    <xf numFmtId="0" fontId="10" fillId="0" borderId="54" xfId="1" applyFont="1" applyBorder="1" applyAlignment="1">
      <alignment horizontal="left"/>
    </xf>
    <xf numFmtId="0" fontId="10" fillId="0" borderId="55" xfId="1" applyFont="1" applyBorder="1" applyAlignment="1">
      <alignment horizontal="left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10" fillId="0" borderId="57" xfId="1" applyFont="1" applyBorder="1" applyAlignment="1">
      <alignment horizontal="left"/>
    </xf>
    <xf numFmtId="2" fontId="10" fillId="0" borderId="60" xfId="5" applyNumberFormat="1" applyFont="1" applyBorder="1" applyAlignment="1">
      <alignment horizontal="right"/>
    </xf>
    <xf numFmtId="2" fontId="10" fillId="0" borderId="61" xfId="5" applyNumberFormat="1" applyFont="1" applyBorder="1" applyAlignment="1">
      <alignment horizontal="right"/>
    </xf>
    <xf numFmtId="0" fontId="0" fillId="0" borderId="62" xfId="0" applyBorder="1"/>
    <xf numFmtId="0" fontId="16" fillId="0" borderId="57" xfId="0" applyFont="1" applyBorder="1"/>
    <xf numFmtId="0" fontId="0" fillId="0" borderId="63" xfId="0" applyBorder="1"/>
    <xf numFmtId="0" fontId="16" fillId="0" borderId="58" xfId="0" applyFont="1" applyBorder="1" applyAlignment="1">
      <alignment horizontal="right"/>
    </xf>
    <xf numFmtId="0" fontId="3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 wrapText="1"/>
      <protection locked="0"/>
    </xf>
    <xf numFmtId="0" fontId="2" fillId="0" borderId="0" xfId="2" applyAlignment="1">
      <alignment wrapText="1"/>
    </xf>
    <xf numFmtId="0" fontId="8" fillId="0" borderId="0" xfId="2" applyFont="1" applyAlignment="1" applyProtection="1">
      <alignment horizontal="center"/>
      <protection locked="0"/>
    </xf>
    <xf numFmtId="0" fontId="11" fillId="0" borderId="6" xfId="1" applyFont="1" applyBorder="1" applyAlignment="1">
      <alignment horizontal="left"/>
    </xf>
    <xf numFmtId="0" fontId="11" fillId="0" borderId="7" xfId="1" applyFont="1" applyBorder="1" applyAlignment="1">
      <alignment horizontal="left"/>
    </xf>
    <xf numFmtId="0" fontId="12" fillId="0" borderId="3" xfId="1" applyFont="1" applyBorder="1" applyAlignment="1">
      <alignment horizontal="left"/>
    </xf>
    <xf numFmtId="0" fontId="12" fillId="0" borderId="9" xfId="1" applyFont="1" applyBorder="1" applyAlignment="1">
      <alignment horizontal="left"/>
    </xf>
    <xf numFmtId="0" fontId="9" fillId="0" borderId="14" xfId="1" applyFont="1" applyBorder="1" applyAlignment="1">
      <alignment horizontal="left"/>
    </xf>
    <xf numFmtId="0" fontId="9" fillId="0" borderId="19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10" fillId="0" borderId="14" xfId="1" applyFont="1" applyBorder="1" applyAlignment="1">
      <alignment horizontal="left"/>
    </xf>
    <xf numFmtId="0" fontId="10" fillId="0" borderId="19" xfId="1" applyFont="1" applyBorder="1" applyAlignment="1">
      <alignment horizontal="left"/>
    </xf>
    <xf numFmtId="0" fontId="10" fillId="0" borderId="12" xfId="1" applyFont="1" applyBorder="1" applyAlignment="1">
      <alignment horizontal="left"/>
    </xf>
    <xf numFmtId="0" fontId="12" fillId="0" borderId="14" xfId="1" applyFont="1" applyBorder="1" applyAlignment="1">
      <alignment horizontal="left"/>
    </xf>
    <xf numFmtId="0" fontId="12" fillId="0" borderId="19" xfId="1" applyFont="1" applyBorder="1" applyAlignment="1">
      <alignment horizontal="left"/>
    </xf>
    <xf numFmtId="0" fontId="12" fillId="0" borderId="12" xfId="1" applyFont="1" applyBorder="1" applyAlignment="1">
      <alignment horizontal="left"/>
    </xf>
    <xf numFmtId="0" fontId="11" fillId="0" borderId="22" xfId="1" applyFont="1" applyBorder="1" applyAlignment="1">
      <alignment horizontal="left"/>
    </xf>
    <xf numFmtId="0" fontId="11" fillId="0" borderId="23" xfId="1" applyFont="1" applyBorder="1" applyAlignment="1">
      <alignment horizontal="left"/>
    </xf>
    <xf numFmtId="0" fontId="11" fillId="0" borderId="13" xfId="1" applyFont="1" applyBorder="1" applyAlignment="1">
      <alignment horizontal="left"/>
    </xf>
    <xf numFmtId="0" fontId="9" fillId="0" borderId="24" xfId="1" applyFont="1" applyBorder="1" applyAlignment="1">
      <alignment horizontal="left"/>
    </xf>
    <xf numFmtId="0" fontId="9" fillId="0" borderId="25" xfId="1" applyFont="1" applyBorder="1" applyAlignment="1">
      <alignment horizontal="left"/>
    </xf>
    <xf numFmtId="0" fontId="9" fillId="0" borderId="11" xfId="1" applyFont="1" applyBorder="1" applyAlignment="1">
      <alignment horizontal="left"/>
    </xf>
  </cellXfs>
  <cellStyles count="6">
    <cellStyle name="Įprastas 2" xfId="2" xr:uid="{0DAE8B0C-6875-4EF7-B71B-F338D45DD11D}"/>
    <cellStyle name="Įprastas 3" xfId="1" xr:uid="{58A796E7-E8F1-4A63-A186-548BBC227D61}"/>
    <cellStyle name="Kablelis 2" xfId="3" xr:uid="{7C7267A2-A485-4EA1-B94E-581FF4594A90}"/>
    <cellStyle name="Normal" xfId="0" builtinId="0"/>
    <cellStyle name="Valiuta 2" xfId="4" xr:uid="{D95ED6A4-64D0-454B-BB3F-74EB4ECDC0D6}"/>
    <cellStyle name="Valiuta 2 2" xfId="5" xr:uid="{71CE90A6-5AE2-43BE-BF4D-277F21E137BC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A1612-BC9E-4D1B-A30B-B84217DB755E}">
  <dimension ref="A2:J115"/>
  <sheetViews>
    <sheetView tabSelected="1" topLeftCell="B87" zoomScale="90" zoomScaleNormal="90" workbookViewId="0">
      <selection activeCell="V97" sqref="V97"/>
    </sheetView>
  </sheetViews>
  <sheetFormatPr defaultColWidth="8.7109375" defaultRowHeight="14.45"/>
  <cols>
    <col min="2" max="2" width="11.42578125" bestFit="1" customWidth="1"/>
    <col min="8" max="8" width="42.42578125" customWidth="1"/>
    <col min="9" max="9" width="10.28515625" bestFit="1" customWidth="1"/>
  </cols>
  <sheetData>
    <row r="2" spans="3:9" ht="15.6">
      <c r="C2" s="5"/>
      <c r="D2" s="5"/>
      <c r="E2" s="5"/>
      <c r="F2" s="5"/>
      <c r="G2" s="5"/>
      <c r="H2" s="8"/>
      <c r="I2" s="8"/>
    </row>
    <row r="3" spans="3:9" ht="15.6">
      <c r="C3" s="158" t="s">
        <v>0</v>
      </c>
      <c r="D3" s="158"/>
      <c r="E3" s="158"/>
      <c r="F3" s="158"/>
      <c r="G3" s="158"/>
      <c r="H3" s="158"/>
      <c r="I3" s="158"/>
    </row>
    <row r="4" spans="3:9" ht="15.6">
      <c r="C4" s="159" t="s">
        <v>1</v>
      </c>
      <c r="D4" s="159"/>
      <c r="E4" s="159"/>
      <c r="F4" s="159"/>
      <c r="G4" s="159"/>
      <c r="H4" s="159"/>
      <c r="I4" s="159"/>
    </row>
    <row r="5" spans="3:9" ht="15.6">
      <c r="C5" s="5"/>
      <c r="D5" s="5"/>
      <c r="E5" s="7"/>
      <c r="F5" s="4"/>
      <c r="G5" s="5"/>
      <c r="H5" s="1"/>
      <c r="I5" s="1"/>
    </row>
    <row r="6" spans="3:9" ht="15.6">
      <c r="C6" s="158" t="s">
        <v>2</v>
      </c>
      <c r="D6" s="158"/>
      <c r="E6" s="158"/>
      <c r="F6" s="158"/>
      <c r="G6" s="158"/>
      <c r="H6" s="158"/>
      <c r="I6" s="158"/>
    </row>
    <row r="7" spans="3:9" ht="15.6">
      <c r="C7" s="159" t="s">
        <v>3</v>
      </c>
      <c r="D7" s="159"/>
      <c r="E7" s="159"/>
      <c r="F7" s="159"/>
      <c r="G7" s="159"/>
      <c r="H7" s="159"/>
      <c r="I7" s="159"/>
    </row>
    <row r="8" spans="3:9" ht="15.6">
      <c r="C8" s="5"/>
      <c r="D8" s="5"/>
      <c r="E8" s="5"/>
      <c r="F8" s="10"/>
      <c r="G8" s="5"/>
      <c r="H8" s="1"/>
      <c r="I8" s="1"/>
    </row>
    <row r="9" spans="3:9" ht="15.6">
      <c r="C9" s="5"/>
      <c r="D9" s="5"/>
      <c r="E9" s="5"/>
      <c r="F9" s="10"/>
      <c r="G9" s="5"/>
      <c r="H9" s="1"/>
      <c r="I9" s="1"/>
    </row>
    <row r="10" spans="3:9" ht="15.6">
      <c r="C10" s="5"/>
      <c r="D10" s="5"/>
      <c r="E10" s="5"/>
      <c r="F10" s="5"/>
      <c r="G10" s="5"/>
      <c r="H10" s="13"/>
      <c r="I10" s="1"/>
    </row>
    <row r="11" spans="3:9" ht="15.6">
      <c r="C11" s="5"/>
      <c r="D11" s="5"/>
      <c r="E11" s="6"/>
      <c r="F11" s="7"/>
      <c r="G11" s="6"/>
      <c r="H11" s="12"/>
      <c r="I11" s="8"/>
    </row>
    <row r="12" spans="3:9" ht="15.6">
      <c r="C12" s="5"/>
      <c r="D12" s="5"/>
      <c r="E12" s="6"/>
      <c r="F12" s="6"/>
      <c r="G12" s="6"/>
      <c r="H12" s="12"/>
      <c r="I12" s="8"/>
    </row>
    <row r="13" spans="3:9" ht="15.6">
      <c r="C13" s="5"/>
      <c r="D13" s="5"/>
      <c r="E13" s="6"/>
      <c r="F13" s="6"/>
      <c r="G13" s="6"/>
      <c r="H13" s="2"/>
      <c r="I13" s="8"/>
    </row>
    <row r="14" spans="3:9">
      <c r="C14" s="160" t="s">
        <v>4</v>
      </c>
      <c r="D14" s="161"/>
      <c r="E14" s="161"/>
      <c r="F14" s="161"/>
      <c r="G14" s="161"/>
      <c r="H14" s="161"/>
      <c r="I14" s="161"/>
    </row>
    <row r="15" spans="3:9" ht="15.6">
      <c r="C15" s="5"/>
      <c r="D15" s="5"/>
      <c r="E15" s="9"/>
      <c r="F15" s="3"/>
      <c r="G15" s="6"/>
      <c r="H15" s="8"/>
      <c r="I15" s="8"/>
    </row>
    <row r="16" spans="3:9">
      <c r="C16" s="162" t="s">
        <v>5</v>
      </c>
      <c r="D16" s="162"/>
      <c r="E16" s="162"/>
      <c r="F16" s="162"/>
      <c r="G16" s="162"/>
      <c r="H16" s="162"/>
      <c r="I16" s="162"/>
    </row>
    <row r="17" spans="1:10">
      <c r="A17" s="18"/>
      <c r="B17" s="18"/>
      <c r="C17" s="16"/>
      <c r="D17" s="16"/>
      <c r="E17" s="16"/>
      <c r="F17" s="16"/>
      <c r="G17" s="16"/>
      <c r="H17" s="16"/>
      <c r="I17" s="16"/>
    </row>
    <row r="18" spans="1:10" ht="15.6">
      <c r="A18" s="18"/>
      <c r="B18" s="18"/>
      <c r="C18" s="5"/>
      <c r="D18" s="5"/>
      <c r="E18" s="9"/>
      <c r="F18" s="10"/>
      <c r="G18" s="6"/>
      <c r="H18" s="8"/>
      <c r="I18" s="8"/>
    </row>
    <row r="19" spans="1:10" ht="15.6">
      <c r="A19" s="18"/>
      <c r="B19" s="18"/>
      <c r="C19" s="7"/>
      <c r="D19" s="10"/>
      <c r="E19" s="11"/>
      <c r="F19" s="4"/>
      <c r="G19" s="15"/>
      <c r="H19" s="15"/>
      <c r="I19" s="15"/>
    </row>
    <row r="20" spans="1:10" ht="15" thickBot="1">
      <c r="A20" s="18"/>
      <c r="B20" s="18"/>
      <c r="C20" s="15"/>
      <c r="D20" s="10"/>
      <c r="E20" s="15"/>
      <c r="F20" s="15"/>
      <c r="G20" s="17"/>
      <c r="H20" s="17"/>
      <c r="I20" s="14" t="s">
        <v>6</v>
      </c>
    </row>
    <row r="21" spans="1:10" ht="15.6">
      <c r="A21" s="49"/>
      <c r="B21" s="58"/>
      <c r="C21" s="163" t="s">
        <v>7</v>
      </c>
      <c r="D21" s="163"/>
      <c r="E21" s="163"/>
      <c r="F21" s="163"/>
      <c r="G21" s="163"/>
      <c r="H21" s="164"/>
      <c r="I21" s="46"/>
    </row>
    <row r="22" spans="1:10" ht="15.6">
      <c r="A22" s="47" t="s">
        <v>8</v>
      </c>
      <c r="B22" s="62">
        <v>44792</v>
      </c>
      <c r="C22" s="165" t="s">
        <v>9</v>
      </c>
      <c r="D22" s="165"/>
      <c r="E22" s="165"/>
      <c r="F22" s="165"/>
      <c r="G22" s="165"/>
      <c r="H22" s="166"/>
      <c r="I22" s="75">
        <v>1500</v>
      </c>
    </row>
    <row r="23" spans="1:10" ht="15.6">
      <c r="A23" s="47" t="s">
        <v>10</v>
      </c>
      <c r="B23" s="62">
        <v>44803</v>
      </c>
      <c r="C23" s="165" t="s">
        <v>11</v>
      </c>
      <c r="D23" s="165"/>
      <c r="E23" s="165"/>
      <c r="F23" s="165"/>
      <c r="G23" s="165"/>
      <c r="H23" s="166"/>
      <c r="I23" s="75">
        <f>804.26+294.49+99.76+755.68</f>
        <v>1954.19</v>
      </c>
    </row>
    <row r="24" spans="1:10" ht="15.6">
      <c r="A24" s="47" t="s">
        <v>12</v>
      </c>
      <c r="B24" s="62">
        <v>44809</v>
      </c>
      <c r="C24" s="165" t="s">
        <v>13</v>
      </c>
      <c r="D24" s="165"/>
      <c r="E24" s="165"/>
      <c r="F24" s="165"/>
      <c r="G24" s="165"/>
      <c r="H24" s="166"/>
      <c r="I24" s="75">
        <v>3884.26</v>
      </c>
    </row>
    <row r="25" spans="1:10" ht="15.6">
      <c r="A25" s="42" t="s">
        <v>14</v>
      </c>
      <c r="B25" s="65">
        <v>44832</v>
      </c>
      <c r="C25" s="173" t="s">
        <v>15</v>
      </c>
      <c r="D25" s="174"/>
      <c r="E25" s="174"/>
      <c r="F25" s="174"/>
      <c r="G25" s="174"/>
      <c r="H25" s="175"/>
      <c r="I25" s="76">
        <v>1457.11</v>
      </c>
    </row>
    <row r="26" spans="1:10" ht="15.6">
      <c r="A26" s="42" t="s">
        <v>16</v>
      </c>
      <c r="B26" s="65">
        <v>44770</v>
      </c>
      <c r="C26" s="173" t="s">
        <v>17</v>
      </c>
      <c r="D26" s="174"/>
      <c r="E26" s="174"/>
      <c r="F26" s="174"/>
      <c r="G26" s="174"/>
      <c r="H26" s="175"/>
      <c r="I26" s="76">
        <v>260</v>
      </c>
    </row>
    <row r="27" spans="1:10" ht="15.6">
      <c r="A27" s="42" t="s">
        <v>18</v>
      </c>
      <c r="B27" s="65">
        <v>44755</v>
      </c>
      <c r="C27" s="173" t="s">
        <v>19</v>
      </c>
      <c r="D27" s="174"/>
      <c r="E27" s="174"/>
      <c r="F27" s="174"/>
      <c r="G27" s="174"/>
      <c r="H27" s="175"/>
      <c r="I27" s="76">
        <v>117.45</v>
      </c>
    </row>
    <row r="28" spans="1:10" ht="15.6">
      <c r="A28" s="42" t="s">
        <v>20</v>
      </c>
      <c r="B28" s="65">
        <v>44727</v>
      </c>
      <c r="C28" s="173" t="s">
        <v>21</v>
      </c>
      <c r="D28" s="174"/>
      <c r="E28" s="174"/>
      <c r="F28" s="174"/>
      <c r="G28" s="174"/>
      <c r="H28" s="175"/>
      <c r="I28" s="76">
        <v>443.89</v>
      </c>
    </row>
    <row r="29" spans="1:10" ht="15.6">
      <c r="A29" s="42" t="s">
        <v>22</v>
      </c>
      <c r="B29" s="65">
        <v>44854</v>
      </c>
      <c r="C29" s="173" t="s">
        <v>23</v>
      </c>
      <c r="D29" s="174"/>
      <c r="E29" s="174"/>
      <c r="F29" s="174"/>
      <c r="G29" s="174"/>
      <c r="H29" s="175"/>
      <c r="I29" s="76">
        <v>1372.3</v>
      </c>
    </row>
    <row r="30" spans="1:10" ht="15.6">
      <c r="A30" s="42" t="s">
        <v>24</v>
      </c>
      <c r="B30" s="65">
        <v>44873</v>
      </c>
      <c r="C30" s="80" t="s">
        <v>25</v>
      </c>
      <c r="D30" s="81"/>
      <c r="E30" s="81"/>
      <c r="F30" s="81"/>
      <c r="G30" s="81"/>
      <c r="H30" s="82"/>
      <c r="I30" s="48">
        <v>16.100000000000001</v>
      </c>
    </row>
    <row r="31" spans="1:10" ht="15.6">
      <c r="A31" s="42" t="s">
        <v>26</v>
      </c>
      <c r="B31" s="65">
        <v>44902</v>
      </c>
      <c r="C31" s="173" t="s">
        <v>21</v>
      </c>
      <c r="D31" s="174"/>
      <c r="E31" s="174"/>
      <c r="F31" s="174"/>
      <c r="G31" s="174"/>
      <c r="H31" s="175"/>
      <c r="I31" s="48">
        <v>924.4</v>
      </c>
    </row>
    <row r="32" spans="1:10" ht="15.6">
      <c r="A32" s="42" t="s">
        <v>27</v>
      </c>
      <c r="B32" s="65">
        <v>44911</v>
      </c>
      <c r="C32" s="43" t="s">
        <v>28</v>
      </c>
      <c r="D32" s="44"/>
      <c r="E32" s="44"/>
      <c r="F32" s="44"/>
      <c r="G32" s="44"/>
      <c r="H32" s="45"/>
      <c r="I32" s="48">
        <v>964.5</v>
      </c>
      <c r="J32" s="34"/>
    </row>
    <row r="33" spans="1:10" ht="15.6">
      <c r="A33" s="42" t="s">
        <v>29</v>
      </c>
      <c r="B33" s="65">
        <v>45014</v>
      </c>
      <c r="C33" s="43" t="s">
        <v>13</v>
      </c>
      <c r="D33" s="44"/>
      <c r="E33" s="44"/>
      <c r="F33" s="44"/>
      <c r="G33" s="44"/>
      <c r="H33" s="45"/>
      <c r="I33" s="48">
        <v>3932.83</v>
      </c>
    </row>
    <row r="34" spans="1:10" ht="16.149999999999999" thickBot="1">
      <c r="A34" s="50"/>
      <c r="B34" s="59"/>
      <c r="C34" s="176" t="s">
        <v>30</v>
      </c>
      <c r="D34" s="177"/>
      <c r="E34" s="177"/>
      <c r="F34" s="177"/>
      <c r="G34" s="177"/>
      <c r="H34" s="178"/>
      <c r="I34" s="30">
        <f>SUM(I22:I33)</f>
        <v>16827.03</v>
      </c>
    </row>
    <row r="35" spans="1:10" ht="15.6">
      <c r="A35" s="18"/>
      <c r="B35" s="18"/>
      <c r="C35" s="19"/>
      <c r="D35" s="19"/>
      <c r="E35" s="19"/>
      <c r="F35" s="19"/>
      <c r="G35" s="19"/>
      <c r="H35" s="19"/>
      <c r="I35" s="20"/>
    </row>
    <row r="36" spans="1:10" ht="15" thickBot="1">
      <c r="A36" s="18"/>
      <c r="B36" s="18"/>
      <c r="C36" s="18"/>
      <c r="D36" s="18"/>
      <c r="E36" s="18"/>
      <c r="F36" s="18"/>
      <c r="G36" s="18"/>
      <c r="H36" s="18"/>
      <c r="I36" s="22" t="s">
        <v>6</v>
      </c>
    </row>
    <row r="37" spans="1:10" ht="15.6">
      <c r="A37" s="23"/>
      <c r="B37" s="60"/>
      <c r="C37" s="179" t="s">
        <v>31</v>
      </c>
      <c r="D37" s="180"/>
      <c r="E37" s="180"/>
      <c r="F37" s="180"/>
      <c r="G37" s="180"/>
      <c r="H37" s="181"/>
      <c r="I37" s="21"/>
    </row>
    <row r="38" spans="1:10" ht="15.6">
      <c r="A38" s="51" t="s">
        <v>8</v>
      </c>
      <c r="B38" s="63">
        <v>44838</v>
      </c>
      <c r="C38" s="170" t="s">
        <v>32</v>
      </c>
      <c r="D38" s="171"/>
      <c r="E38" s="171"/>
      <c r="F38" s="171"/>
      <c r="G38" s="171"/>
      <c r="H38" s="172"/>
      <c r="I38" s="74">
        <v>64.180000000000007</v>
      </c>
    </row>
    <row r="39" spans="1:10" ht="15.6">
      <c r="A39" s="51" t="s">
        <v>33</v>
      </c>
      <c r="B39" s="63">
        <v>44856</v>
      </c>
      <c r="C39" s="170" t="s">
        <v>34</v>
      </c>
      <c r="D39" s="171"/>
      <c r="E39" s="171"/>
      <c r="F39" s="171"/>
      <c r="G39" s="171"/>
      <c r="H39" s="172"/>
      <c r="I39" s="68">
        <f>5+1.92+10.22+10.22</f>
        <v>27.36</v>
      </c>
    </row>
    <row r="40" spans="1:10" ht="15.6">
      <c r="A40" s="36" t="s">
        <v>12</v>
      </c>
      <c r="B40" s="39"/>
      <c r="C40" s="38" t="s">
        <v>35</v>
      </c>
      <c r="D40" s="39"/>
      <c r="E40" s="39"/>
      <c r="F40" s="39"/>
      <c r="G40" s="39"/>
      <c r="H40" s="69"/>
      <c r="I40" s="37"/>
    </row>
    <row r="41" spans="1:10" ht="15.6">
      <c r="A41" s="36" t="s">
        <v>36</v>
      </c>
      <c r="B41" s="39"/>
      <c r="C41" s="167" t="s">
        <v>37</v>
      </c>
      <c r="D41" s="168"/>
      <c r="E41" s="168"/>
      <c r="F41" s="168"/>
      <c r="G41" s="168"/>
      <c r="H41" s="169"/>
      <c r="I41" s="37"/>
    </row>
    <row r="42" spans="1:10" ht="15.6">
      <c r="A42" s="25" t="s">
        <v>38</v>
      </c>
      <c r="B42" s="63">
        <v>44791</v>
      </c>
      <c r="C42" s="170" t="s">
        <v>39</v>
      </c>
      <c r="D42" s="171"/>
      <c r="E42" s="171"/>
      <c r="F42" s="171"/>
      <c r="G42" s="171"/>
      <c r="H42" s="172"/>
      <c r="I42" s="68">
        <v>1500</v>
      </c>
    </row>
    <row r="43" spans="1:10" ht="15.6">
      <c r="A43" t="s">
        <v>40</v>
      </c>
      <c r="B43" s="63">
        <v>44803</v>
      </c>
      <c r="C43" s="31" t="s">
        <v>41</v>
      </c>
      <c r="D43" s="32"/>
      <c r="E43" s="32"/>
      <c r="F43" s="32"/>
      <c r="G43" s="32"/>
      <c r="H43" s="33"/>
      <c r="I43" s="68">
        <f>26.94+13.75</f>
        <v>40.69</v>
      </c>
    </row>
    <row r="44" spans="1:10" ht="15.6">
      <c r="A44" s="36" t="s">
        <v>16</v>
      </c>
      <c r="B44" s="39"/>
      <c r="C44" s="38" t="s">
        <v>42</v>
      </c>
      <c r="D44" s="39"/>
      <c r="E44" s="32"/>
      <c r="F44" s="32"/>
      <c r="G44" s="32"/>
      <c r="H44" s="32"/>
      <c r="I44" s="72"/>
    </row>
    <row r="45" spans="1:10" ht="15.6">
      <c r="A45" s="25" t="s">
        <v>43</v>
      </c>
      <c r="B45" s="63">
        <v>44827</v>
      </c>
      <c r="C45" s="31" t="s">
        <v>44</v>
      </c>
      <c r="D45" s="32"/>
      <c r="E45" s="32"/>
      <c r="F45" s="32"/>
      <c r="G45" s="32"/>
      <c r="H45" s="33"/>
      <c r="I45" s="73">
        <v>300</v>
      </c>
      <c r="J45" s="34"/>
    </row>
    <row r="46" spans="1:10" ht="15.6">
      <c r="A46" s="25" t="s">
        <v>45</v>
      </c>
      <c r="B46" s="63">
        <v>44827</v>
      </c>
      <c r="C46" s="31" t="s">
        <v>46</v>
      </c>
      <c r="D46" s="32"/>
      <c r="E46" s="32"/>
      <c r="F46" s="32"/>
      <c r="G46" s="32"/>
      <c r="H46" s="33"/>
      <c r="I46" s="68">
        <v>375</v>
      </c>
    </row>
    <row r="47" spans="1:10" ht="15.6">
      <c r="A47" s="25" t="s">
        <v>47</v>
      </c>
      <c r="B47" s="63">
        <v>44845</v>
      </c>
      <c r="C47" s="31" t="s">
        <v>48</v>
      </c>
      <c r="D47" s="32"/>
      <c r="E47" s="32"/>
      <c r="F47" s="32"/>
      <c r="G47" s="32"/>
      <c r="H47" s="33"/>
      <c r="I47" s="68">
        <v>1072.3</v>
      </c>
    </row>
    <row r="48" spans="1:10" ht="15.6">
      <c r="A48" s="25" t="s">
        <v>49</v>
      </c>
      <c r="B48" s="63">
        <v>44845</v>
      </c>
      <c r="C48" s="31" t="s">
        <v>50</v>
      </c>
      <c r="D48" s="32"/>
      <c r="E48" s="32"/>
      <c r="F48" s="32"/>
      <c r="G48" s="32"/>
      <c r="H48" s="33"/>
      <c r="I48" s="68">
        <v>22.99</v>
      </c>
    </row>
    <row r="49" spans="1:10" ht="15.6">
      <c r="A49" s="25" t="s">
        <v>51</v>
      </c>
      <c r="B49" s="63">
        <v>44827</v>
      </c>
      <c r="C49" s="31" t="s">
        <v>52</v>
      </c>
      <c r="D49" s="32"/>
      <c r="E49" s="32"/>
      <c r="F49" s="32"/>
      <c r="G49" s="32"/>
      <c r="H49" s="33"/>
      <c r="I49" s="68">
        <f>63.71+51.5</f>
        <v>115.21000000000001</v>
      </c>
    </row>
    <row r="50" spans="1:10" ht="15.6">
      <c r="A50" s="25" t="s">
        <v>53</v>
      </c>
      <c r="B50" s="63">
        <v>44854</v>
      </c>
      <c r="C50" s="31" t="s">
        <v>54</v>
      </c>
      <c r="D50" s="32"/>
      <c r="E50" s="32"/>
      <c r="F50" s="32"/>
      <c r="G50" s="32"/>
      <c r="H50" s="33"/>
      <c r="I50" s="68">
        <v>834.9</v>
      </c>
    </row>
    <row r="51" spans="1:10" ht="15.6">
      <c r="A51" s="51" t="s">
        <v>18</v>
      </c>
      <c r="B51" s="32"/>
      <c r="C51" s="52" t="s">
        <v>55</v>
      </c>
      <c r="D51" s="32"/>
      <c r="E51" s="32"/>
      <c r="F51" s="32"/>
      <c r="G51" s="32"/>
      <c r="H51" s="33"/>
      <c r="I51" s="68"/>
    </row>
    <row r="52" spans="1:10" ht="15.6">
      <c r="A52" s="47" t="s">
        <v>56</v>
      </c>
      <c r="B52" s="66">
        <v>44852</v>
      </c>
      <c r="C52" s="57" t="s">
        <v>57</v>
      </c>
      <c r="D52" s="39"/>
      <c r="E52" s="39"/>
      <c r="F52" s="39"/>
      <c r="G52" s="32"/>
      <c r="H52" s="33"/>
      <c r="I52" s="68">
        <v>230</v>
      </c>
    </row>
    <row r="53" spans="1:10" ht="15.6">
      <c r="A53" s="25" t="s">
        <v>58</v>
      </c>
      <c r="B53" s="63">
        <v>44854</v>
      </c>
      <c r="C53" s="31" t="s">
        <v>59</v>
      </c>
      <c r="D53" s="32"/>
      <c r="E53" s="32"/>
      <c r="F53" s="32"/>
      <c r="G53" s="32"/>
      <c r="H53" s="33"/>
      <c r="I53" s="68">
        <f>22.14+237.65</f>
        <v>259.79000000000002</v>
      </c>
      <c r="J53" s="34"/>
    </row>
    <row r="54" spans="1:10" ht="15.6">
      <c r="A54" s="25" t="s">
        <v>60</v>
      </c>
      <c r="B54" s="63">
        <v>44855</v>
      </c>
      <c r="C54" s="31" t="s">
        <v>44</v>
      </c>
      <c r="D54" s="32"/>
      <c r="E54" s="32"/>
      <c r="F54" s="32"/>
      <c r="G54" s="32"/>
      <c r="H54" s="33"/>
      <c r="I54" s="68">
        <v>400</v>
      </c>
    </row>
    <row r="55" spans="1:10" ht="15.6">
      <c r="A55" s="25" t="s">
        <v>61</v>
      </c>
      <c r="B55" s="63">
        <v>44855</v>
      </c>
      <c r="C55" s="31" t="s">
        <v>62</v>
      </c>
      <c r="D55" s="32"/>
      <c r="E55" s="32"/>
      <c r="F55" s="32"/>
      <c r="G55" s="32"/>
      <c r="H55" s="33"/>
      <c r="I55" s="68">
        <v>62.64</v>
      </c>
    </row>
    <row r="56" spans="1:10" ht="15.6">
      <c r="A56" s="47" t="s">
        <v>63</v>
      </c>
      <c r="B56" s="63">
        <v>44874</v>
      </c>
      <c r="C56" s="57" t="s">
        <v>64</v>
      </c>
      <c r="D56" s="32"/>
      <c r="E56" s="32"/>
      <c r="F56" s="32"/>
      <c r="G56" s="32"/>
      <c r="H56" s="33"/>
      <c r="I56" s="68">
        <v>285.86</v>
      </c>
    </row>
    <row r="57" spans="1:10" ht="15.6">
      <c r="A57" s="51" t="s">
        <v>20</v>
      </c>
      <c r="B57" s="32"/>
      <c r="C57" s="52" t="s">
        <v>65</v>
      </c>
      <c r="D57" s="32"/>
      <c r="E57" s="32"/>
      <c r="F57" s="32"/>
      <c r="G57" s="32"/>
      <c r="H57" s="33"/>
      <c r="I57" s="68"/>
    </row>
    <row r="58" spans="1:10" ht="15.6">
      <c r="A58" s="25" t="s">
        <v>66</v>
      </c>
      <c r="B58" s="63">
        <v>44826</v>
      </c>
      <c r="C58" s="31" t="s">
        <v>67</v>
      </c>
      <c r="D58" s="32"/>
      <c r="E58" s="32"/>
      <c r="F58" s="32"/>
      <c r="G58" s="32"/>
      <c r="H58" s="33"/>
      <c r="I58" s="68">
        <v>12.81</v>
      </c>
    </row>
    <row r="59" spans="1:10" ht="15.6">
      <c r="A59" s="47">
        <v>8</v>
      </c>
      <c r="B59" s="32"/>
      <c r="C59" s="52" t="s">
        <v>68</v>
      </c>
      <c r="D59" s="54"/>
      <c r="E59" s="54"/>
      <c r="F59" s="54"/>
      <c r="G59" s="54"/>
      <c r="H59" s="84"/>
      <c r="I59" s="26"/>
    </row>
    <row r="60" spans="1:10" ht="15.6">
      <c r="A60" s="25" t="s">
        <v>69</v>
      </c>
      <c r="B60" s="66">
        <v>44869</v>
      </c>
      <c r="C60" s="57" t="s">
        <v>70</v>
      </c>
      <c r="D60" s="32"/>
      <c r="E60" s="32"/>
      <c r="F60" s="32"/>
      <c r="G60" s="32"/>
      <c r="H60" s="33"/>
      <c r="I60" s="26">
        <v>68.09</v>
      </c>
    </row>
    <row r="61" spans="1:10" ht="15.6">
      <c r="A61" s="24" t="s">
        <v>71</v>
      </c>
      <c r="B61" s="63">
        <v>44869</v>
      </c>
      <c r="C61" s="31" t="s">
        <v>72</v>
      </c>
      <c r="D61" s="32"/>
      <c r="E61" s="32"/>
      <c r="F61" s="32"/>
      <c r="G61" s="32"/>
      <c r="H61" s="33"/>
      <c r="I61" s="26">
        <v>8.8800000000000008</v>
      </c>
    </row>
    <row r="62" spans="1:10" ht="15.6">
      <c r="A62" s="55" t="s">
        <v>73</v>
      </c>
      <c r="B62" s="83">
        <v>44869</v>
      </c>
      <c r="C62" s="31" t="s">
        <v>74</v>
      </c>
      <c r="D62" s="32"/>
      <c r="E62" s="32"/>
      <c r="F62" s="32"/>
      <c r="G62" s="32"/>
      <c r="H62" s="33"/>
      <c r="I62" s="26">
        <v>18.88</v>
      </c>
    </row>
    <row r="63" spans="1:10" ht="15.6">
      <c r="A63" s="24" t="s">
        <v>75</v>
      </c>
      <c r="B63" s="64">
        <v>44869</v>
      </c>
      <c r="C63" s="43" t="s">
        <v>76</v>
      </c>
      <c r="D63" s="44"/>
      <c r="E63" s="44"/>
      <c r="F63" s="44"/>
      <c r="G63" s="44"/>
      <c r="H63" s="45"/>
      <c r="I63" s="35">
        <v>9.15</v>
      </c>
    </row>
    <row r="64" spans="1:10" ht="15.6">
      <c r="A64" s="24" t="s">
        <v>77</v>
      </c>
      <c r="B64" s="64">
        <v>44875</v>
      </c>
      <c r="C64" s="43" t="s">
        <v>78</v>
      </c>
      <c r="D64" s="41"/>
      <c r="E64" s="28"/>
      <c r="F64" s="44"/>
      <c r="G64" s="44"/>
      <c r="H64" s="44"/>
      <c r="I64" s="85">
        <v>25</v>
      </c>
    </row>
    <row r="65" spans="1:9" ht="15.6">
      <c r="A65" s="24" t="s">
        <v>79</v>
      </c>
      <c r="B65" s="64">
        <v>44875</v>
      </c>
      <c r="C65" s="43" t="s">
        <v>80</v>
      </c>
      <c r="D65" s="41"/>
      <c r="E65" s="28"/>
      <c r="F65" s="44"/>
      <c r="G65" s="44"/>
      <c r="H65" s="44"/>
      <c r="I65" s="85">
        <v>803.3</v>
      </c>
    </row>
    <row r="66" spans="1:9" ht="15.6">
      <c r="A66" s="53" t="s">
        <v>24</v>
      </c>
      <c r="B66" s="61"/>
      <c r="C66" s="40" t="s">
        <v>81</v>
      </c>
      <c r="D66" s="41"/>
      <c r="E66" s="28"/>
      <c r="F66" s="28"/>
      <c r="G66" s="28"/>
      <c r="H66" s="29"/>
      <c r="I66" s="35"/>
    </row>
    <row r="67" spans="1:9" ht="15.6">
      <c r="A67" s="24" t="s">
        <v>82</v>
      </c>
      <c r="B67" s="64">
        <v>44882</v>
      </c>
      <c r="C67" s="27" t="s">
        <v>83</v>
      </c>
      <c r="D67" s="28"/>
      <c r="E67" s="28"/>
      <c r="F67" s="28"/>
      <c r="G67" s="28"/>
      <c r="H67" s="29"/>
      <c r="I67" s="35">
        <v>62.88</v>
      </c>
    </row>
    <row r="68" spans="1:9" ht="15.6">
      <c r="A68" s="24" t="s">
        <v>84</v>
      </c>
      <c r="B68" s="64">
        <v>44895</v>
      </c>
      <c r="C68" s="27" t="s">
        <v>85</v>
      </c>
      <c r="D68" s="28"/>
      <c r="E68" s="28"/>
      <c r="F68" s="28"/>
      <c r="G68" s="28"/>
      <c r="H68" s="29"/>
      <c r="I68" s="35">
        <v>1700</v>
      </c>
    </row>
    <row r="69" spans="1:9" ht="15.6">
      <c r="A69" s="24" t="s">
        <v>86</v>
      </c>
      <c r="B69" s="64">
        <v>44909</v>
      </c>
      <c r="C69" s="27" t="s">
        <v>87</v>
      </c>
      <c r="D69" s="28"/>
      <c r="E69" s="28"/>
      <c r="F69" s="28"/>
      <c r="G69" s="28"/>
      <c r="H69" s="29"/>
      <c r="I69" s="35">
        <v>69.34</v>
      </c>
    </row>
    <row r="70" spans="1:9" ht="15.6">
      <c r="A70" s="55" t="s">
        <v>88</v>
      </c>
      <c r="B70" s="90">
        <v>44909</v>
      </c>
      <c r="C70" s="43" t="s">
        <v>89</v>
      </c>
      <c r="D70" s="28"/>
      <c r="E70" s="28"/>
      <c r="F70" s="28"/>
      <c r="G70" s="28"/>
      <c r="H70" s="29"/>
      <c r="I70" s="35">
        <v>30.46</v>
      </c>
    </row>
    <row r="71" spans="1:9" ht="15.6">
      <c r="A71" s="55" t="s">
        <v>90</v>
      </c>
      <c r="B71" s="64">
        <v>44910</v>
      </c>
      <c r="C71" s="43" t="s">
        <v>91</v>
      </c>
      <c r="D71" s="44"/>
      <c r="E71" s="44"/>
      <c r="F71" s="28"/>
      <c r="G71" s="28"/>
      <c r="H71" s="29"/>
      <c r="I71" s="35">
        <v>23.57</v>
      </c>
    </row>
    <row r="72" spans="1:9" ht="15.6">
      <c r="A72" s="24" t="s">
        <v>92</v>
      </c>
      <c r="B72" s="67">
        <v>44947</v>
      </c>
      <c r="C72" s="43" t="s">
        <v>48</v>
      </c>
      <c r="D72" s="44"/>
      <c r="E72" s="44"/>
      <c r="F72" s="44"/>
      <c r="G72" s="44"/>
      <c r="H72" s="45"/>
      <c r="I72" s="56">
        <v>331.24</v>
      </c>
    </row>
    <row r="73" spans="1:9" ht="15.6">
      <c r="A73" s="24" t="s">
        <v>26</v>
      </c>
      <c r="B73" s="67"/>
      <c r="C73" s="40" t="s">
        <v>93</v>
      </c>
      <c r="D73" s="44"/>
      <c r="E73" s="44"/>
      <c r="F73" s="44"/>
      <c r="G73" s="44"/>
      <c r="H73" s="45"/>
      <c r="I73" s="70"/>
    </row>
    <row r="74" spans="1:9" ht="15.6">
      <c r="A74" s="24" t="s">
        <v>94</v>
      </c>
      <c r="B74" s="92">
        <v>44900</v>
      </c>
      <c r="C74" s="43" t="s">
        <v>95</v>
      </c>
      <c r="D74" s="44"/>
      <c r="E74" s="44"/>
      <c r="F74" s="44"/>
      <c r="G74" s="44"/>
      <c r="H74" s="45"/>
      <c r="I74" s="71">
        <v>114.46</v>
      </c>
    </row>
    <row r="75" spans="1:9" ht="15.6">
      <c r="A75" s="53" t="s">
        <v>27</v>
      </c>
      <c r="B75" s="64"/>
      <c r="C75" s="40" t="s">
        <v>96</v>
      </c>
      <c r="D75" s="44"/>
      <c r="E75" s="44"/>
      <c r="F75" s="28"/>
      <c r="G75" s="28"/>
      <c r="H75" s="29"/>
      <c r="I75" s="35"/>
    </row>
    <row r="76" spans="1:9" ht="15.6">
      <c r="A76" s="55" t="s">
        <v>97</v>
      </c>
      <c r="B76" s="67">
        <v>45018</v>
      </c>
      <c r="C76" s="43" t="s">
        <v>80</v>
      </c>
      <c r="D76" s="44"/>
      <c r="E76" s="44"/>
      <c r="F76" s="44"/>
      <c r="G76" s="44"/>
      <c r="H76" s="45"/>
      <c r="I76" s="56">
        <v>950</v>
      </c>
    </row>
    <row r="77" spans="1:9" ht="15.6">
      <c r="A77" s="55" t="s">
        <v>98</v>
      </c>
      <c r="B77" s="67">
        <v>45021</v>
      </c>
      <c r="C77" s="43" t="s">
        <v>99</v>
      </c>
      <c r="D77" s="44"/>
      <c r="E77" s="44"/>
      <c r="F77" s="44"/>
      <c r="G77" s="44"/>
      <c r="H77" s="45"/>
      <c r="I77" s="70">
        <v>130.08000000000001</v>
      </c>
    </row>
    <row r="78" spans="1:9" ht="15.6">
      <c r="A78" s="110" t="s">
        <v>29</v>
      </c>
      <c r="B78" s="64"/>
      <c r="C78" s="40" t="s">
        <v>100</v>
      </c>
      <c r="D78" s="44"/>
      <c r="E78" s="44"/>
      <c r="F78" s="28"/>
      <c r="G78" s="28"/>
      <c r="H78" s="29"/>
      <c r="I78" s="35"/>
    </row>
    <row r="79" spans="1:9" ht="15.6">
      <c r="A79" s="109" t="s">
        <v>101</v>
      </c>
      <c r="B79" s="67">
        <v>44824</v>
      </c>
      <c r="C79" s="43" t="s">
        <v>102</v>
      </c>
      <c r="D79" s="44"/>
      <c r="E79" s="44"/>
      <c r="F79" s="44"/>
      <c r="G79" s="44"/>
      <c r="H79" s="45"/>
      <c r="I79" s="56">
        <v>26</v>
      </c>
    </row>
    <row r="80" spans="1:9" ht="15.6">
      <c r="A80" s="55" t="s">
        <v>103</v>
      </c>
      <c r="B80" s="67">
        <v>44832</v>
      </c>
      <c r="C80" s="43" t="s">
        <v>104</v>
      </c>
      <c r="D80" s="44"/>
      <c r="E80" s="44"/>
      <c r="F80" s="44"/>
      <c r="G80" s="44"/>
      <c r="H80" s="45"/>
      <c r="I80" s="70">
        <v>452.4</v>
      </c>
    </row>
    <row r="81" spans="1:10" ht="15.6">
      <c r="A81" s="55" t="s">
        <v>105</v>
      </c>
      <c r="B81" s="92">
        <v>44831</v>
      </c>
      <c r="C81" s="43" t="s">
        <v>106</v>
      </c>
      <c r="D81" s="44"/>
      <c r="E81" s="44"/>
      <c r="F81" s="44"/>
      <c r="G81" s="44"/>
      <c r="H81" s="45"/>
      <c r="I81" s="71">
        <v>50</v>
      </c>
    </row>
    <row r="82" spans="1:10" ht="15.6">
      <c r="A82" s="55" t="s">
        <v>107</v>
      </c>
      <c r="B82" s="92">
        <v>44849</v>
      </c>
      <c r="C82" s="43" t="s">
        <v>108</v>
      </c>
      <c r="D82" s="44"/>
      <c r="E82" s="44"/>
      <c r="F82" s="44"/>
      <c r="G82" s="44"/>
      <c r="H82" s="45"/>
      <c r="I82" s="71">
        <f>49.1</f>
        <v>49.1</v>
      </c>
    </row>
    <row r="83" spans="1:10" ht="15.6">
      <c r="A83" s="24" t="s">
        <v>109</v>
      </c>
      <c r="B83" s="92">
        <v>44849</v>
      </c>
      <c r="C83" s="43" t="s">
        <v>110</v>
      </c>
      <c r="D83" s="44"/>
      <c r="E83" s="44"/>
      <c r="F83" s="44"/>
      <c r="G83" s="44"/>
      <c r="H83" s="45"/>
      <c r="I83" s="71">
        <v>99.22</v>
      </c>
    </row>
    <row r="84" spans="1:10" ht="15.6">
      <c r="A84" s="25" t="s">
        <v>111</v>
      </c>
      <c r="B84" s="92">
        <v>44908</v>
      </c>
      <c r="C84" s="57" t="s">
        <v>112</v>
      </c>
      <c r="D84" s="93"/>
      <c r="E84" s="93"/>
      <c r="F84" s="44"/>
      <c r="G84" s="44"/>
      <c r="H84" s="45"/>
      <c r="I84" s="71">
        <v>32.49</v>
      </c>
    </row>
    <row r="85" spans="1:10" ht="15.6">
      <c r="A85" s="25" t="s">
        <v>113</v>
      </c>
      <c r="B85" s="92">
        <v>44916</v>
      </c>
      <c r="C85" s="43" t="s">
        <v>114</v>
      </c>
      <c r="D85" s="44"/>
      <c r="E85" s="44"/>
      <c r="F85" s="44"/>
      <c r="G85" s="44"/>
      <c r="H85" s="45"/>
      <c r="I85" s="71">
        <v>32.56</v>
      </c>
    </row>
    <row r="86" spans="1:10" ht="15.6">
      <c r="A86" s="87" t="s">
        <v>115</v>
      </c>
      <c r="B86" s="92">
        <v>44918</v>
      </c>
      <c r="C86" s="43" t="s">
        <v>116</v>
      </c>
      <c r="D86" s="44"/>
      <c r="E86" s="44"/>
      <c r="F86" s="44"/>
      <c r="G86" s="44"/>
      <c r="H86" s="45"/>
      <c r="I86" s="71">
        <v>24.99</v>
      </c>
    </row>
    <row r="87" spans="1:10" ht="15.6">
      <c r="A87" s="88" t="s">
        <v>117</v>
      </c>
      <c r="B87" s="92">
        <v>44920</v>
      </c>
      <c r="C87" s="43" t="s">
        <v>118</v>
      </c>
      <c r="D87" s="44"/>
      <c r="E87" s="44"/>
      <c r="F87" s="44"/>
      <c r="G87" s="44"/>
      <c r="H87" s="45"/>
      <c r="I87" s="71">
        <v>100</v>
      </c>
    </row>
    <row r="88" spans="1:10" ht="16.149999999999999" thickBot="1">
      <c r="A88" s="88" t="s">
        <v>119</v>
      </c>
      <c r="B88" s="92">
        <v>44951</v>
      </c>
      <c r="C88" s="57" t="s">
        <v>120</v>
      </c>
      <c r="D88" s="77"/>
      <c r="E88" s="77"/>
      <c r="F88" s="77"/>
      <c r="G88" s="77"/>
      <c r="H88" s="78"/>
      <c r="I88" s="71">
        <v>32.51</v>
      </c>
    </row>
    <row r="89" spans="1:10" ht="16.149999999999999" thickBot="1">
      <c r="A89" s="31" t="s">
        <v>121</v>
      </c>
      <c r="B89" s="94">
        <v>44972</v>
      </c>
      <c r="C89" s="91" t="s">
        <v>122</v>
      </c>
      <c r="H89" s="86"/>
      <c r="I89" s="103">
        <v>163.85</v>
      </c>
    </row>
    <row r="90" spans="1:10" ht="16.149999999999999" thickBot="1">
      <c r="A90" s="91" t="s">
        <v>123</v>
      </c>
      <c r="B90" s="90">
        <v>44976</v>
      </c>
      <c r="C90" s="96" t="s">
        <v>124</v>
      </c>
      <c r="D90" s="96"/>
      <c r="E90" s="96"/>
      <c r="F90" s="96"/>
      <c r="G90" s="96"/>
      <c r="H90" s="96"/>
      <c r="I90" s="102">
        <v>20</v>
      </c>
      <c r="J90" s="34"/>
    </row>
    <row r="91" spans="1:10" ht="16.149999999999999" thickBot="1">
      <c r="A91" s="79" t="s">
        <v>125</v>
      </c>
      <c r="B91" s="90">
        <v>44976</v>
      </c>
      <c r="C91" s="97" t="s">
        <v>126</v>
      </c>
      <c r="D91" s="98"/>
      <c r="E91" s="98"/>
      <c r="F91" s="98"/>
      <c r="G91" s="98"/>
      <c r="H91" s="98"/>
      <c r="I91" s="104">
        <v>19.93</v>
      </c>
      <c r="J91" s="115"/>
    </row>
    <row r="92" spans="1:10" ht="16.149999999999999" thickBot="1">
      <c r="A92" s="100" t="s">
        <v>127</v>
      </c>
      <c r="B92" s="101">
        <v>44976</v>
      </c>
      <c r="C92" s="99" t="s">
        <v>128</v>
      </c>
      <c r="D92" s="99"/>
      <c r="E92" s="99"/>
      <c r="F92" s="99"/>
      <c r="G92" s="99"/>
      <c r="H92" s="99"/>
      <c r="I92" s="111">
        <v>38.590000000000003</v>
      </c>
      <c r="J92" s="116"/>
    </row>
    <row r="93" spans="1:10" ht="16.149999999999999" thickBot="1">
      <c r="A93" s="89" t="s">
        <v>129</v>
      </c>
      <c r="B93" s="90">
        <v>44979</v>
      </c>
      <c r="C93" s="97" t="s">
        <v>130</v>
      </c>
      <c r="D93" s="98"/>
      <c r="E93" s="98"/>
      <c r="F93" s="98"/>
      <c r="G93" s="98"/>
      <c r="H93" s="98"/>
      <c r="I93" s="102">
        <v>32.51</v>
      </c>
      <c r="J93" s="116"/>
    </row>
    <row r="94" spans="1:10" ht="15.6">
      <c r="A94" s="106" t="s">
        <v>131</v>
      </c>
      <c r="B94" s="101">
        <v>44998</v>
      </c>
      <c r="C94" s="99" t="s">
        <v>132</v>
      </c>
      <c r="D94" s="99"/>
      <c r="E94" s="99"/>
      <c r="F94" s="99"/>
      <c r="G94" s="99"/>
      <c r="H94" s="117"/>
      <c r="I94" s="105">
        <v>32.51</v>
      </c>
      <c r="J94" s="116"/>
    </row>
    <row r="95" spans="1:10" ht="15.6">
      <c r="A95" s="95" t="s">
        <v>133</v>
      </c>
      <c r="B95" s="90">
        <v>44656</v>
      </c>
      <c r="C95" s="97" t="s">
        <v>134</v>
      </c>
      <c r="D95" s="98"/>
      <c r="E95" s="98"/>
      <c r="F95" s="98"/>
      <c r="G95" s="96"/>
      <c r="H95" s="118"/>
      <c r="I95" s="89">
        <v>21.94</v>
      </c>
      <c r="J95" s="116"/>
    </row>
    <row r="96" spans="1:10" ht="15.6">
      <c r="A96" s="107" t="s">
        <v>135</v>
      </c>
      <c r="B96" s="124">
        <v>44656</v>
      </c>
      <c r="C96" s="97" t="s">
        <v>136</v>
      </c>
      <c r="D96" s="98"/>
      <c r="E96" s="98"/>
      <c r="F96" s="98"/>
      <c r="G96" s="119"/>
      <c r="H96" s="118"/>
      <c r="I96" s="89">
        <v>65.819999999999993</v>
      </c>
      <c r="J96" s="116"/>
    </row>
    <row r="97" spans="1:10" ht="15.6">
      <c r="A97" s="107" t="s">
        <v>137</v>
      </c>
      <c r="B97" s="90">
        <v>44656</v>
      </c>
      <c r="C97" s="97" t="s">
        <v>138</v>
      </c>
      <c r="D97" s="98"/>
      <c r="E97" s="98"/>
      <c r="F97" s="98"/>
      <c r="G97" s="120"/>
      <c r="H97" s="118"/>
      <c r="I97" s="89">
        <v>22.5</v>
      </c>
      <c r="J97" s="116"/>
    </row>
    <row r="98" spans="1:10" ht="15.6">
      <c r="A98" s="107" t="s">
        <v>139</v>
      </c>
      <c r="B98" s="90">
        <v>44656</v>
      </c>
      <c r="C98" s="97" t="s">
        <v>140</v>
      </c>
      <c r="D98" s="98"/>
      <c r="E98" s="98"/>
      <c r="F98" s="98"/>
      <c r="G98" s="121"/>
      <c r="H98" s="118"/>
      <c r="I98" s="89">
        <v>21.94</v>
      </c>
      <c r="J98" s="116"/>
    </row>
    <row r="99" spans="1:10" ht="15.6">
      <c r="A99" s="107" t="s">
        <v>141</v>
      </c>
      <c r="B99" s="90">
        <v>44656</v>
      </c>
      <c r="C99" s="97" t="s">
        <v>142</v>
      </c>
      <c r="D99" s="98"/>
      <c r="E99" s="98"/>
      <c r="F99" s="122"/>
      <c r="G99" s="123"/>
      <c r="H99" s="118"/>
      <c r="I99" s="89">
        <v>44.55</v>
      </c>
      <c r="J99" s="116"/>
    </row>
    <row r="100" spans="1:10" ht="15.6">
      <c r="A100" s="108" t="s">
        <v>143</v>
      </c>
      <c r="B100" s="133">
        <v>44656</v>
      </c>
      <c r="C100" s="125" t="s">
        <v>144</v>
      </c>
      <c r="D100" s="96"/>
      <c r="E100" s="96"/>
      <c r="F100" s="91"/>
      <c r="G100" s="96"/>
      <c r="H100" s="126"/>
      <c r="I100" s="106">
        <v>22.5</v>
      </c>
      <c r="J100" s="116"/>
    </row>
    <row r="101" spans="1:10">
      <c r="A101" s="127" t="s">
        <v>145</v>
      </c>
      <c r="B101" s="134">
        <v>44656</v>
      </c>
      <c r="C101" s="129" t="s">
        <v>146</v>
      </c>
      <c r="D101" s="113"/>
      <c r="E101" s="112"/>
      <c r="F101" s="113"/>
      <c r="G101" s="113"/>
      <c r="H101" s="130"/>
      <c r="I101" s="128">
        <v>21.94</v>
      </c>
    </row>
    <row r="102" spans="1:10">
      <c r="A102" s="127" t="s">
        <v>147</v>
      </c>
      <c r="B102" s="134">
        <v>44656</v>
      </c>
      <c r="C102" s="129" t="s">
        <v>148</v>
      </c>
      <c r="D102" s="113"/>
      <c r="E102" s="113"/>
      <c r="F102" s="112"/>
      <c r="G102" s="113"/>
      <c r="H102" s="131"/>
      <c r="I102" s="128">
        <v>20.62</v>
      </c>
    </row>
    <row r="103" spans="1:10">
      <c r="A103" s="127" t="s">
        <v>149</v>
      </c>
      <c r="B103" s="134">
        <v>44656</v>
      </c>
      <c r="C103" s="129" t="s">
        <v>150</v>
      </c>
      <c r="D103" s="113"/>
      <c r="E103" s="113"/>
      <c r="F103" s="113"/>
      <c r="G103" s="113"/>
      <c r="H103" s="130"/>
      <c r="I103" s="128">
        <v>627.26</v>
      </c>
    </row>
    <row r="104" spans="1:10">
      <c r="A104" s="127" t="s">
        <v>151</v>
      </c>
      <c r="B104" s="134"/>
      <c r="C104" s="129"/>
      <c r="D104" s="113"/>
      <c r="E104" s="113"/>
      <c r="F104" s="113"/>
      <c r="G104" s="113"/>
      <c r="H104" s="130"/>
      <c r="I104" s="136"/>
    </row>
    <row r="105" spans="1:10">
      <c r="A105" s="127" t="s">
        <v>152</v>
      </c>
      <c r="B105" s="128"/>
      <c r="C105" s="129"/>
      <c r="D105" s="113"/>
      <c r="E105" s="113"/>
      <c r="F105" s="113"/>
      <c r="G105" s="113"/>
      <c r="H105" s="130"/>
      <c r="I105" s="127"/>
    </row>
    <row r="106" spans="1:10" ht="15" thickBot="1">
      <c r="A106" s="127" t="s">
        <v>153</v>
      </c>
      <c r="B106" s="128"/>
      <c r="C106" s="132"/>
      <c r="D106" s="112"/>
      <c r="E106" s="112"/>
      <c r="F106" s="112"/>
      <c r="G106" s="112"/>
      <c r="H106" s="131"/>
      <c r="I106" s="135"/>
    </row>
    <row r="107" spans="1:10" ht="16.149999999999999" thickBot="1">
      <c r="B107" s="147"/>
      <c r="C107" s="141" t="s">
        <v>154</v>
      </c>
      <c r="D107" s="142"/>
      <c r="E107" s="142"/>
      <c r="F107" s="142"/>
      <c r="G107" s="142"/>
      <c r="H107" s="143"/>
      <c r="I107" s="144">
        <v>12024.79</v>
      </c>
    </row>
    <row r="108" spans="1:10" ht="15" thickBot="1">
      <c r="C108" s="149"/>
      <c r="D108" s="149"/>
      <c r="E108" s="149"/>
      <c r="F108" s="149"/>
      <c r="G108" s="149"/>
      <c r="H108" s="149"/>
      <c r="I108" s="157" t="s">
        <v>155</v>
      </c>
    </row>
    <row r="109" spans="1:10" ht="16.149999999999999" thickTop="1">
      <c r="B109" s="148"/>
      <c r="C109" s="91" t="s">
        <v>156</v>
      </c>
      <c r="H109" s="150"/>
      <c r="I109" s="154">
        <v>986.63</v>
      </c>
    </row>
    <row r="110" spans="1:10" ht="15.6">
      <c r="B110" s="155"/>
      <c r="C110" s="138" t="s">
        <v>157</v>
      </c>
      <c r="D110" s="140"/>
      <c r="E110" s="140"/>
      <c r="F110" s="140"/>
      <c r="G110" s="139"/>
      <c r="H110" s="151"/>
      <c r="I110" s="153">
        <v>16827.03</v>
      </c>
    </row>
    <row r="111" spans="1:10" ht="15.6">
      <c r="B111" s="148"/>
      <c r="C111" s="137" t="s">
        <v>158</v>
      </c>
      <c r="D111" s="137"/>
      <c r="E111" s="137"/>
      <c r="F111" s="137"/>
      <c r="G111" s="137"/>
      <c r="H111" s="137"/>
      <c r="I111" s="153">
        <v>12024.79</v>
      </c>
    </row>
    <row r="112" spans="1:10" ht="16.149999999999999" thickBot="1">
      <c r="B112" s="148"/>
      <c r="C112" s="145" t="s">
        <v>159</v>
      </c>
      <c r="D112" s="156"/>
      <c r="E112" s="145"/>
      <c r="F112" s="145"/>
      <c r="G112" s="145"/>
      <c r="H112" s="146"/>
      <c r="I112" s="152">
        <v>5788.87</v>
      </c>
    </row>
    <row r="115" spans="4:4">
      <c r="D115" s="114"/>
    </row>
  </sheetData>
  <mergeCells count="22">
    <mergeCell ref="C41:H41"/>
    <mergeCell ref="C42:H42"/>
    <mergeCell ref="C25:H25"/>
    <mergeCell ref="C34:H34"/>
    <mergeCell ref="C37:H37"/>
    <mergeCell ref="C38:H38"/>
    <mergeCell ref="C39:H39"/>
    <mergeCell ref="C27:H27"/>
    <mergeCell ref="C28:H28"/>
    <mergeCell ref="C29:H29"/>
    <mergeCell ref="C31:H31"/>
    <mergeCell ref="C26:H26"/>
    <mergeCell ref="C16:I16"/>
    <mergeCell ref="C21:H21"/>
    <mergeCell ref="C22:H22"/>
    <mergeCell ref="C23:H23"/>
    <mergeCell ref="C24:H24"/>
    <mergeCell ref="C3:I3"/>
    <mergeCell ref="C4:I4"/>
    <mergeCell ref="C6:I6"/>
    <mergeCell ref="C7:I7"/>
    <mergeCell ref="C14:I1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Traktiras</dc:creator>
  <cp:keywords/>
  <dc:description/>
  <cp:lastModifiedBy/>
  <cp:revision/>
  <dcterms:created xsi:type="dcterms:W3CDTF">2021-03-17T19:18:25Z</dcterms:created>
  <dcterms:modified xsi:type="dcterms:W3CDTF">2023-04-14T18:57:47Z</dcterms:modified>
  <cp:category/>
  <cp:contentStatus/>
</cp:coreProperties>
</file>